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35" windowHeight="7935" activeTab="3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<sst xmlns="http://schemas.openxmlformats.org/spreadsheetml/2006/main" count="112" uniqueCount="91">
  <si>
    <t>отметка о решении</t>
  </si>
  <si>
    <t>баллы</t>
  </si>
  <si>
    <t>Кол-во выполненных заданий</t>
  </si>
  <si>
    <t>% выполнения</t>
  </si>
  <si>
    <t>Ваша оценка</t>
  </si>
  <si>
    <t xml:space="preserve">пример </t>
  </si>
  <si>
    <t>ответ</t>
  </si>
  <si>
    <t xml:space="preserve">   3 - 16</t>
  </si>
  <si>
    <t xml:space="preserve"> 17 - 19</t>
  </si>
  <si>
    <t xml:space="preserve"> -5 + 24</t>
  </si>
  <si>
    <t xml:space="preserve">  -6 + 7</t>
  </si>
  <si>
    <t xml:space="preserve">    7 - 14</t>
  </si>
  <si>
    <t xml:space="preserve">  -7 - 7</t>
  </si>
  <si>
    <t xml:space="preserve">   0 - 5</t>
  </si>
  <si>
    <t xml:space="preserve"> -5 + 10</t>
  </si>
  <si>
    <t xml:space="preserve"> -5 + 5</t>
  </si>
  <si>
    <t xml:space="preserve"> 12 - 25</t>
  </si>
  <si>
    <t xml:space="preserve"> 25 - 12</t>
  </si>
  <si>
    <t xml:space="preserve"> 32 - 12</t>
  </si>
  <si>
    <t xml:space="preserve">   5 - 6</t>
  </si>
  <si>
    <t xml:space="preserve"> -3 - 4</t>
  </si>
  <si>
    <t>20 - 30</t>
  </si>
  <si>
    <t xml:space="preserve"> -12 + 15</t>
  </si>
  <si>
    <t>- 13 + 16</t>
  </si>
  <si>
    <t>-12 + 12</t>
  </si>
  <si>
    <t>- 40 - 24</t>
  </si>
  <si>
    <t>15-8</t>
  </si>
  <si>
    <t>Сложение и вычитание рациональных чисел 1</t>
  </si>
  <si>
    <t>120 - 10</t>
  </si>
  <si>
    <t>100 - 120</t>
  </si>
  <si>
    <t>50 - 70</t>
  </si>
  <si>
    <t xml:space="preserve"> -1 - 6</t>
  </si>
  <si>
    <t>10 - 0</t>
  </si>
  <si>
    <t>60 - 70</t>
  </si>
  <si>
    <t>70 - 60</t>
  </si>
  <si>
    <t>45 - 32</t>
  </si>
  <si>
    <t>32 - 45</t>
  </si>
  <si>
    <t xml:space="preserve">   0 - 45</t>
  </si>
  <si>
    <t>32 + 0</t>
  </si>
  <si>
    <t xml:space="preserve">   7 - 16</t>
  </si>
  <si>
    <t xml:space="preserve"> -2 - 4</t>
  </si>
  <si>
    <t xml:space="preserve">  4 - 4</t>
  </si>
  <si>
    <t>26 - 0</t>
  </si>
  <si>
    <t>38 - 40</t>
  </si>
  <si>
    <t>-60 - 70</t>
  </si>
  <si>
    <t>-60 + 70</t>
  </si>
  <si>
    <t>-32 - 45</t>
  </si>
  <si>
    <t>-17 + 5</t>
  </si>
  <si>
    <t>Сложение и вычитание рациональных чисел 2</t>
  </si>
  <si>
    <t xml:space="preserve"> 20 + 80</t>
  </si>
  <si>
    <t xml:space="preserve"> 20 - 80</t>
  </si>
  <si>
    <t xml:space="preserve">  20 - 20</t>
  </si>
  <si>
    <t xml:space="preserve">  20 + 20</t>
  </si>
  <si>
    <t xml:space="preserve">  50 - 50</t>
  </si>
  <si>
    <t xml:space="preserve"> -50 - 50</t>
  </si>
  <si>
    <t xml:space="preserve"> -50 + 20</t>
  </si>
  <si>
    <t xml:space="preserve">  70 - 100</t>
  </si>
  <si>
    <t xml:space="preserve">  20 - 70</t>
  </si>
  <si>
    <t xml:space="preserve">    6 - 10</t>
  </si>
  <si>
    <t xml:space="preserve">  -6 - 13</t>
  </si>
  <si>
    <t xml:space="preserve">  -9 + 10</t>
  </si>
  <si>
    <t xml:space="preserve">  -9 - 10</t>
  </si>
  <si>
    <t xml:space="preserve"> 28 - 30</t>
  </si>
  <si>
    <t>-20 + 80</t>
  </si>
  <si>
    <t>-20 - 80</t>
  </si>
  <si>
    <t>-20 + 20</t>
  </si>
  <si>
    <t>-20 - 20</t>
  </si>
  <si>
    <t>-28 + 21</t>
  </si>
  <si>
    <t>-20 + 12</t>
  </si>
  <si>
    <t>Сложение и вычитание рациональных чисел 3</t>
  </si>
  <si>
    <t xml:space="preserve">  -8 - 13</t>
  </si>
  <si>
    <t xml:space="preserve"> 30 - 5</t>
  </si>
  <si>
    <t xml:space="preserve"> 40 - 55</t>
  </si>
  <si>
    <t xml:space="preserve">   2 - 11</t>
  </si>
  <si>
    <t xml:space="preserve"> -25 - 21</t>
  </si>
  <si>
    <t xml:space="preserve">  -3 + 0</t>
  </si>
  <si>
    <t>28 - 29</t>
  </si>
  <si>
    <t>35 - 40</t>
  </si>
  <si>
    <t>60 - 25</t>
  </si>
  <si>
    <t xml:space="preserve">    0 - 6</t>
  </si>
  <si>
    <t>24 + 0</t>
  </si>
  <si>
    <t xml:space="preserve"> 54-4</t>
  </si>
  <si>
    <t xml:space="preserve">  8 -20</t>
  </si>
  <si>
    <t>-15 + 8</t>
  </si>
  <si>
    <t>-30 + 5</t>
  </si>
  <si>
    <t>-60 - 43</t>
  </si>
  <si>
    <t>-32 + 32</t>
  </si>
  <si>
    <t>-6 + 0</t>
  </si>
  <si>
    <t>-4 + 54</t>
  </si>
  <si>
    <t>-20+9</t>
  </si>
  <si>
    <t>Сложение и вычитание рациональных чисел 4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</si>
</sst>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BCDDD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38" fillId="4" borderId="10" xfId="0" applyFont="1" applyFill="1" applyBorder="1" applyAlignment="1">
      <alignment vertical="top" wrapText="1"/>
    </xf>
    <xf numFmtId="0" fontId="38" fillId="33" borderId="10" xfId="0" applyFont="1" applyFill="1" applyBorder="1" applyAlignment="1">
      <alignment vertical="top" wrapText="1"/>
    </xf>
    <xf numFmtId="0" fontId="38" fillId="4" borderId="10" xfId="0" applyFont="1" applyFill="1" applyBorder="1" applyAlignment="1">
      <alignment vertical="center"/>
    </xf>
    <xf numFmtId="0" fontId="38" fillId="4" borderId="10" xfId="0" applyFont="1" applyFill="1" applyBorder="1" applyAlignment="1">
      <alignment/>
    </xf>
    <xf numFmtId="0" fontId="38" fillId="33" borderId="10" xfId="0" applyFont="1" applyFill="1" applyBorder="1" applyAlignment="1">
      <alignment/>
    </xf>
    <xf numFmtId="0" fontId="38" fillId="33" borderId="10" xfId="0" applyFont="1" applyFill="1" applyBorder="1" applyAlignment="1">
      <alignment horizontal="left"/>
    </xf>
    <xf numFmtId="0" fontId="39" fillId="33" borderId="10" xfId="0" applyFont="1" applyFill="1" applyBorder="1" applyAlignment="1">
      <alignment/>
    </xf>
    <xf numFmtId="0" fontId="40" fillId="0" borderId="11" xfId="0" applyFont="1" applyBorder="1" applyAlignment="1">
      <alignment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3" xfId="0" applyFont="1" applyBorder="1" applyAlignment="1">
      <alignment vertical="center" wrapText="1"/>
    </xf>
    <xf numFmtId="0" fontId="40" fillId="0" borderId="14" xfId="0" applyFont="1" applyBorder="1" applyAlignment="1">
      <alignment horizontal="center" vertical="center" wrapText="1"/>
    </xf>
    <xf numFmtId="49" fontId="40" fillId="0" borderId="11" xfId="0" applyNumberFormat="1" applyFont="1" applyBorder="1" applyAlignment="1">
      <alignment vertical="center" wrapText="1"/>
    </xf>
    <xf numFmtId="49" fontId="40" fillId="0" borderId="13" xfId="0" applyNumberFormat="1" applyFont="1" applyBorder="1" applyAlignment="1">
      <alignment vertical="center" wrapText="1"/>
    </xf>
    <xf numFmtId="2" fontId="40" fillId="0" borderId="13" xfId="0" applyNumberFormat="1" applyFont="1" applyBorder="1" applyAlignment="1">
      <alignment vertical="center" wrapText="1"/>
    </xf>
    <xf numFmtId="2" fontId="40" fillId="0" borderId="11" xfId="0" applyNumberFormat="1" applyFont="1" applyBorder="1" applyAlignment="1">
      <alignment vertical="center" wrapText="1"/>
    </xf>
    <xf numFmtId="0" fontId="38" fillId="4" borderId="15" xfId="0" applyFont="1" applyFill="1" applyBorder="1" applyAlignment="1">
      <alignment vertical="center"/>
    </xf>
    <xf numFmtId="49" fontId="40" fillId="0" borderId="11" xfId="0" applyNumberFormat="1" applyFont="1" applyBorder="1" applyAlignment="1">
      <alignment/>
    </xf>
    <xf numFmtId="0" fontId="41" fillId="0" borderId="0" xfId="0" applyFont="1" applyAlignment="1">
      <alignment horizontal="center"/>
    </xf>
    <xf numFmtId="0" fontId="38" fillId="4" borderId="15" xfId="0" applyFont="1" applyFill="1" applyBorder="1" applyAlignment="1">
      <alignment horizontal="left"/>
    </xf>
    <xf numFmtId="0" fontId="38" fillId="4" borderId="16" xfId="0" applyFont="1" applyFill="1" applyBorder="1" applyAlignment="1">
      <alignment horizontal="left"/>
    </xf>
    <xf numFmtId="0" fontId="38" fillId="4" borderId="17" xfId="0" applyFont="1" applyFill="1" applyBorder="1" applyAlignment="1">
      <alignment horizontal="left"/>
    </xf>
    <xf numFmtId="0" fontId="38" fillId="4" borderId="15" xfId="0" applyFont="1" applyFill="1" applyBorder="1" applyAlignment="1">
      <alignment vertical="center"/>
    </xf>
    <xf numFmtId="0" fontId="38" fillId="4" borderId="16" xfId="0" applyFont="1" applyFill="1" applyBorder="1" applyAlignment="1">
      <alignment vertical="center"/>
    </xf>
    <xf numFmtId="0" fontId="38" fillId="4" borderId="17" xfId="0" applyFont="1" applyFill="1" applyBorder="1" applyAlignment="1">
      <alignment vertical="center"/>
    </xf>
    <xf numFmtId="0" fontId="38" fillId="4" borderId="10" xfId="0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I10" sqref="I10"/>
    </sheetView>
  </sheetViews>
  <sheetFormatPr defaultColWidth="9.140625" defaultRowHeight="15"/>
  <cols>
    <col min="2" max="2" width="17.8515625" style="0" customWidth="1"/>
    <col min="3" max="3" width="18.421875" style="0" customWidth="1"/>
    <col min="4" max="4" width="20.8515625" style="0" customWidth="1"/>
  </cols>
  <sheetData>
    <row r="1" spans="1:5" ht="21">
      <c r="A1" s="18" t="s">
        <v>27</v>
      </c>
      <c r="B1" s="18"/>
      <c r="C1" s="18"/>
      <c r="D1" s="18"/>
      <c r="E1" s="18"/>
    </row>
    <row r="2" spans="1:5" ht="38.25" thickBot="1">
      <c r="A2" s="1"/>
      <c r="B2" s="1" t="s">
        <v>5</v>
      </c>
      <c r="C2" s="1" t="s">
        <v>6</v>
      </c>
      <c r="D2" s="1" t="s">
        <v>0</v>
      </c>
      <c r="E2" s="2" t="s">
        <v>1</v>
      </c>
    </row>
    <row r="3" spans="1:5" ht="19.5" thickBot="1">
      <c r="A3" s="3">
        <v>1</v>
      </c>
      <c r="B3" s="15" t="s">
        <v>7</v>
      </c>
      <c r="C3" s="9"/>
      <c r="D3" s="4" t="str">
        <f>IF(C3=(-13),"правильно","неправильно")</f>
        <v>неправильно</v>
      </c>
      <c r="E3" s="5" t="str">
        <f>IF(D3=("правильно"),"1","0")</f>
        <v>0</v>
      </c>
    </row>
    <row r="4" spans="1:5" ht="19.5" thickBot="1">
      <c r="A4" s="3">
        <v>2</v>
      </c>
      <c r="B4" s="14" t="s">
        <v>8</v>
      </c>
      <c r="C4" s="11"/>
      <c r="D4" s="4" t="str">
        <f>IF(C4=(-2),"правильно","неправильно")</f>
        <v>неправильно</v>
      </c>
      <c r="E4" s="5" t="str">
        <f aca="true" t="shared" si="0" ref="E4:E22">IF(D4=("правильно"),"1","0")</f>
        <v>0</v>
      </c>
    </row>
    <row r="5" spans="1:5" ht="19.5" thickBot="1">
      <c r="A5" s="3">
        <v>3</v>
      </c>
      <c r="B5" s="14" t="s">
        <v>9</v>
      </c>
      <c r="C5" s="11"/>
      <c r="D5" s="4" t="str">
        <f>IF(C5=(19),"правильно","неправильно")</f>
        <v>неправильно</v>
      </c>
      <c r="E5" s="5" t="str">
        <f t="shared" si="0"/>
        <v>0</v>
      </c>
    </row>
    <row r="6" spans="1:5" ht="19.5" thickBot="1">
      <c r="A6" s="3">
        <v>4</v>
      </c>
      <c r="B6" s="14" t="s">
        <v>22</v>
      </c>
      <c r="C6" s="11"/>
      <c r="D6" s="4" t="str">
        <f>IF(C6=(3),"правильно","неправильно")</f>
        <v>неправильно</v>
      </c>
      <c r="E6" s="5" t="str">
        <f t="shared" si="0"/>
        <v>0</v>
      </c>
    </row>
    <row r="7" spans="1:5" ht="19.5" thickBot="1">
      <c r="A7" s="3">
        <v>5</v>
      </c>
      <c r="B7" s="14" t="s">
        <v>10</v>
      </c>
      <c r="C7" s="11"/>
      <c r="D7" s="4" t="str">
        <f>IF(C7=(1),"правильно","неправильно")</f>
        <v>неправильно</v>
      </c>
      <c r="E7" s="5" t="str">
        <f t="shared" si="0"/>
        <v>0</v>
      </c>
    </row>
    <row r="8" spans="1:5" ht="19.5" thickBot="1">
      <c r="A8" s="3">
        <v>6</v>
      </c>
      <c r="B8" s="13" t="s">
        <v>23</v>
      </c>
      <c r="C8" s="11"/>
      <c r="D8" s="4" t="str">
        <f>IF(C8=(3),"правильно","неправильно")</f>
        <v>неправильно</v>
      </c>
      <c r="E8" s="5" t="str">
        <f t="shared" si="0"/>
        <v>0</v>
      </c>
    </row>
    <row r="9" spans="1:5" ht="19.5" thickBot="1">
      <c r="A9" s="3">
        <v>7</v>
      </c>
      <c r="B9" s="14" t="s">
        <v>11</v>
      </c>
      <c r="C9" s="11"/>
      <c r="D9" s="4" t="str">
        <f>IF(C9=(-7),"правильно","неправильно")</f>
        <v>неправильно</v>
      </c>
      <c r="E9" s="5" t="str">
        <f t="shared" si="0"/>
        <v>0</v>
      </c>
    </row>
    <row r="10" spans="1:5" ht="19.5" thickBot="1">
      <c r="A10" s="3">
        <v>8</v>
      </c>
      <c r="B10" s="14" t="s">
        <v>12</v>
      </c>
      <c r="C10" s="11"/>
      <c r="D10" s="4" t="str">
        <f>IF(C10=(-14),"правильно","неправильно")</f>
        <v>неправильно</v>
      </c>
      <c r="E10" s="5" t="str">
        <f t="shared" si="0"/>
        <v>0</v>
      </c>
    </row>
    <row r="11" spans="1:5" ht="19.5" thickBot="1">
      <c r="A11" s="3">
        <v>9</v>
      </c>
      <c r="B11" s="14" t="s">
        <v>13</v>
      </c>
      <c r="C11" s="11"/>
      <c r="D11" s="4" t="str">
        <f>IF(C11=(-5),"правильно","неправильно")</f>
        <v>неправильно</v>
      </c>
      <c r="E11" s="5" t="str">
        <f t="shared" si="0"/>
        <v>0</v>
      </c>
    </row>
    <row r="12" spans="1:5" ht="19.5" thickBot="1">
      <c r="A12" s="3">
        <v>10</v>
      </c>
      <c r="B12" s="14" t="s">
        <v>14</v>
      </c>
      <c r="C12" s="11"/>
      <c r="D12" s="4" t="str">
        <f>IF(C12=(5),"правильно","неправильно")</f>
        <v>неправильно</v>
      </c>
      <c r="E12" s="5" t="str">
        <f t="shared" si="0"/>
        <v>0</v>
      </c>
    </row>
    <row r="13" spans="1:5" ht="19.5" thickBot="1">
      <c r="A13" s="3">
        <v>11</v>
      </c>
      <c r="B13" s="14" t="s">
        <v>15</v>
      </c>
      <c r="C13" s="11"/>
      <c r="D13" s="4" t="str">
        <f>IF(C13=(0),"правильно","неправильно")</f>
        <v>правильно</v>
      </c>
      <c r="E13" s="5" t="str">
        <f t="shared" si="0"/>
        <v>1</v>
      </c>
    </row>
    <row r="14" spans="1:5" ht="19.5" thickBot="1">
      <c r="A14" s="3">
        <v>12</v>
      </c>
      <c r="B14" s="14" t="s">
        <v>16</v>
      </c>
      <c r="C14" s="11"/>
      <c r="D14" s="4" t="str">
        <f>IF(C14=(-13),"правильно","неправильно")</f>
        <v>неправильно</v>
      </c>
      <c r="E14" s="5" t="str">
        <f t="shared" si="0"/>
        <v>0</v>
      </c>
    </row>
    <row r="15" spans="1:5" ht="19.5" thickBot="1">
      <c r="A15" s="3">
        <v>13</v>
      </c>
      <c r="B15" s="14" t="s">
        <v>17</v>
      </c>
      <c r="C15" s="11"/>
      <c r="D15" s="4" t="str">
        <f>IF(C15=(13),"правильно","неправильно")</f>
        <v>неправильно</v>
      </c>
      <c r="E15" s="5" t="str">
        <f t="shared" si="0"/>
        <v>0</v>
      </c>
    </row>
    <row r="16" spans="1:5" ht="19.5" thickBot="1">
      <c r="A16" s="3">
        <v>14</v>
      </c>
      <c r="B16" s="13" t="s">
        <v>24</v>
      </c>
      <c r="C16" s="11"/>
      <c r="D16" s="4" t="str">
        <f>IF(C16=(0),"правильно","неправильно")</f>
        <v>правильно</v>
      </c>
      <c r="E16" s="5" t="str">
        <f t="shared" si="0"/>
        <v>1</v>
      </c>
    </row>
    <row r="17" spans="1:5" ht="19.5" thickBot="1">
      <c r="A17" s="3">
        <v>15</v>
      </c>
      <c r="B17" s="14" t="s">
        <v>18</v>
      </c>
      <c r="C17" s="11"/>
      <c r="D17" s="4" t="str">
        <f>IF(C17=(20),"правильно","неправильно")</f>
        <v>неправильно</v>
      </c>
      <c r="E17" s="5" t="str">
        <f t="shared" si="0"/>
        <v>0</v>
      </c>
    </row>
    <row r="18" spans="1:5" ht="19.5" thickBot="1">
      <c r="A18" s="3">
        <v>16</v>
      </c>
      <c r="B18" s="14" t="s">
        <v>19</v>
      </c>
      <c r="C18" s="11"/>
      <c r="D18" s="4" t="str">
        <f>IF(C18=(-1),"правильно","неправильно")</f>
        <v>неправильно</v>
      </c>
      <c r="E18" s="5" t="str">
        <f t="shared" si="0"/>
        <v>0</v>
      </c>
    </row>
    <row r="19" spans="1:5" ht="19.5" thickBot="1">
      <c r="A19" s="3">
        <v>17</v>
      </c>
      <c r="B19" s="14" t="s">
        <v>20</v>
      </c>
      <c r="C19" s="11"/>
      <c r="D19" s="4" t="str">
        <f>IF(C19=(-7),"правильно","неправильно")</f>
        <v>неправильно</v>
      </c>
      <c r="E19" s="5" t="str">
        <f t="shared" si="0"/>
        <v>0</v>
      </c>
    </row>
    <row r="20" spans="1:5" ht="19.5" thickBot="1">
      <c r="A20" s="16">
        <v>18</v>
      </c>
      <c r="B20" s="17" t="s">
        <v>26</v>
      </c>
      <c r="C20" s="11"/>
      <c r="D20" s="4" t="str">
        <f>IF(C20=(7),"правильно","неправильно")</f>
        <v>неправильно</v>
      </c>
      <c r="E20" s="5" t="str">
        <f t="shared" si="0"/>
        <v>0</v>
      </c>
    </row>
    <row r="21" spans="1:5" ht="19.5" thickBot="1">
      <c r="A21" s="16">
        <v>19</v>
      </c>
      <c r="B21" s="15" t="s">
        <v>21</v>
      </c>
      <c r="C21" s="11"/>
      <c r="D21" s="4" t="str">
        <f>IF(C21=(-10),"правильно","неправильно")</f>
        <v>неправильно</v>
      </c>
      <c r="E21" s="5" t="str">
        <f t="shared" si="0"/>
        <v>0</v>
      </c>
    </row>
    <row r="22" spans="1:5" ht="19.5" thickBot="1">
      <c r="A22" s="3">
        <v>20</v>
      </c>
      <c r="B22" s="13" t="s">
        <v>25</v>
      </c>
      <c r="C22" s="11"/>
      <c r="D22" s="4" t="str">
        <f>IF(C22=(-64),"правильно","неправильно")</f>
        <v>неправильно</v>
      </c>
      <c r="E22" s="5" t="str">
        <f t="shared" si="0"/>
        <v>0</v>
      </c>
    </row>
    <row r="23" spans="1:5" ht="18.75">
      <c r="A23" s="3"/>
      <c r="B23" s="19" t="s">
        <v>2</v>
      </c>
      <c r="C23" s="20"/>
      <c r="D23" s="21"/>
      <c r="E23" s="6">
        <f>E3+E4+E5+E6+E7+E8+E9+E10+E11+E12+E13+E14+E15+E16+E17+E18+E19+E20+E21+E22</f>
        <v>2</v>
      </c>
    </row>
    <row r="24" spans="1:5" ht="18.75">
      <c r="A24" s="3"/>
      <c r="B24" s="22" t="s">
        <v>3</v>
      </c>
      <c r="C24" s="23"/>
      <c r="D24" s="24"/>
      <c r="E24" s="5">
        <f>E23/20*100</f>
        <v>10</v>
      </c>
    </row>
    <row r="25" spans="1:5" ht="18.75">
      <c r="A25" s="3"/>
      <c r="B25" s="25" t="s">
        <v>4</v>
      </c>
      <c r="C25" s="25"/>
      <c r="D25" s="25"/>
      <c r="E25" s="7" t="str">
        <f>(IF(E23&lt;12,"2",IF(E23&lt;15,"3",IF(E23&lt;20,"4",IF(E23=20,"5")))))</f>
        <v>2</v>
      </c>
    </row>
  </sheetData>
  <sheetProtection/>
  <mergeCells count="4">
    <mergeCell ref="A1:E1"/>
    <mergeCell ref="B23:D23"/>
    <mergeCell ref="B24:D24"/>
    <mergeCell ref="B25:D2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H14" sqref="H14"/>
    </sheetView>
  </sheetViews>
  <sheetFormatPr defaultColWidth="9.140625" defaultRowHeight="15"/>
  <cols>
    <col min="2" max="2" width="17.8515625" style="0" customWidth="1"/>
    <col min="3" max="3" width="18.421875" style="0" customWidth="1"/>
    <col min="4" max="4" width="20.8515625" style="0" customWidth="1"/>
  </cols>
  <sheetData>
    <row r="1" spans="1:5" ht="21">
      <c r="A1" s="18" t="s">
        <v>48</v>
      </c>
      <c r="B1" s="18"/>
      <c r="C1" s="18"/>
      <c r="D1" s="18"/>
      <c r="E1" s="18"/>
    </row>
    <row r="2" spans="1:5" ht="38.25" thickBot="1">
      <c r="A2" s="1"/>
      <c r="B2" s="1" t="s">
        <v>5</v>
      </c>
      <c r="C2" s="1" t="s">
        <v>6</v>
      </c>
      <c r="D2" s="1" t="s">
        <v>0</v>
      </c>
      <c r="E2" s="2" t="s">
        <v>1</v>
      </c>
    </row>
    <row r="3" spans="1:5" ht="19.5" thickBot="1">
      <c r="A3" s="3">
        <v>1</v>
      </c>
      <c r="B3" s="12" t="s">
        <v>28</v>
      </c>
      <c r="C3" s="9"/>
      <c r="D3" s="4" t="str">
        <f>IF(C3=(110),"правильно","неправильно")</f>
        <v>неправильно</v>
      </c>
      <c r="E3" s="5" t="str">
        <f>IF(D3=("правильно"),"1","0")</f>
        <v>0</v>
      </c>
    </row>
    <row r="4" spans="1:5" ht="19.5" thickBot="1">
      <c r="A4" s="3">
        <v>2</v>
      </c>
      <c r="B4" s="13" t="s">
        <v>29</v>
      </c>
      <c r="C4" s="11"/>
      <c r="D4" s="4" t="str">
        <f>IF(C4=(-20),"правильно","неправильно")</f>
        <v>неправильно</v>
      </c>
      <c r="E4" s="5" t="str">
        <f aca="true" t="shared" si="0" ref="E4:E22">IF(D4=("правильно"),"1","0")</f>
        <v>0</v>
      </c>
    </row>
    <row r="5" spans="1:5" ht="19.5" thickBot="1">
      <c r="A5" s="3">
        <v>3</v>
      </c>
      <c r="B5" s="13" t="s">
        <v>30</v>
      </c>
      <c r="C5" s="11"/>
      <c r="D5" s="4" t="str">
        <f>IF(C5=(-20),"правильно","неправильно")</f>
        <v>неправильно</v>
      </c>
      <c r="E5" s="5" t="str">
        <f t="shared" si="0"/>
        <v>0</v>
      </c>
    </row>
    <row r="6" spans="1:5" ht="19.5" thickBot="1">
      <c r="A6" s="3">
        <v>4</v>
      </c>
      <c r="B6" s="13" t="s">
        <v>31</v>
      </c>
      <c r="C6" s="11"/>
      <c r="D6" s="4" t="str">
        <f>IF(C6=(-7),"правильно","неправильно")</f>
        <v>неправильно</v>
      </c>
      <c r="E6" s="5" t="str">
        <f t="shared" si="0"/>
        <v>0</v>
      </c>
    </row>
    <row r="7" spans="1:5" ht="19.5" thickBot="1">
      <c r="A7" s="3">
        <v>5</v>
      </c>
      <c r="B7" s="13" t="s">
        <v>32</v>
      </c>
      <c r="C7" s="11"/>
      <c r="D7" s="4" t="str">
        <f>IF(C7=(10),"правильно","неправильно")</f>
        <v>неправильно</v>
      </c>
      <c r="E7" s="5" t="str">
        <f t="shared" si="0"/>
        <v>0</v>
      </c>
    </row>
    <row r="8" spans="1:5" ht="19.5" thickBot="1">
      <c r="A8" s="3">
        <v>6</v>
      </c>
      <c r="B8" s="13" t="s">
        <v>33</v>
      </c>
      <c r="C8" s="11"/>
      <c r="D8" s="4" t="str">
        <f>IF(C8=(-10),"правильно","неправильно")</f>
        <v>неправильно</v>
      </c>
      <c r="E8" s="5" t="str">
        <f t="shared" si="0"/>
        <v>0</v>
      </c>
    </row>
    <row r="9" spans="1:5" ht="19.5" thickBot="1">
      <c r="A9" s="3">
        <v>7</v>
      </c>
      <c r="B9" s="13" t="s">
        <v>44</v>
      </c>
      <c r="C9" s="11"/>
      <c r="D9" s="4" t="str">
        <f>IF(C9=(-130),"правильно","неправильно")</f>
        <v>неправильно</v>
      </c>
      <c r="E9" s="5" t="str">
        <f t="shared" si="0"/>
        <v>0</v>
      </c>
    </row>
    <row r="10" spans="1:5" ht="19.5" thickBot="1">
      <c r="A10" s="3">
        <v>8</v>
      </c>
      <c r="B10" s="13" t="s">
        <v>45</v>
      </c>
      <c r="C10" s="11"/>
      <c r="D10" s="4" t="str">
        <f>IF(C10=(10),"правильно","неправильно")</f>
        <v>неправильно</v>
      </c>
      <c r="E10" s="5" t="str">
        <f t="shared" si="0"/>
        <v>0</v>
      </c>
    </row>
    <row r="11" spans="1:5" ht="19.5" thickBot="1">
      <c r="A11" s="3">
        <v>9</v>
      </c>
      <c r="B11" s="13" t="s">
        <v>34</v>
      </c>
      <c r="C11" s="11"/>
      <c r="D11" s="4" t="str">
        <f>IF(C11=(10),"правильно","неправильно")</f>
        <v>неправильно</v>
      </c>
      <c r="E11" s="5" t="str">
        <f t="shared" si="0"/>
        <v>0</v>
      </c>
    </row>
    <row r="12" spans="1:5" ht="19.5" thickBot="1">
      <c r="A12" s="3">
        <v>10</v>
      </c>
      <c r="B12" s="13" t="s">
        <v>35</v>
      </c>
      <c r="C12" s="11"/>
      <c r="D12" s="4" t="str">
        <f>IF(C12=(13),"правильно","неправильно")</f>
        <v>неправильно</v>
      </c>
      <c r="E12" s="5" t="str">
        <f t="shared" si="0"/>
        <v>0</v>
      </c>
    </row>
    <row r="13" spans="1:5" ht="19.5" thickBot="1">
      <c r="A13" s="3">
        <v>11</v>
      </c>
      <c r="B13" s="13" t="s">
        <v>36</v>
      </c>
      <c r="C13" s="11"/>
      <c r="D13" s="4" t="str">
        <f>IF(C13=(-13),"правильно","неправильно")</f>
        <v>неправильно</v>
      </c>
      <c r="E13" s="5" t="str">
        <f t="shared" si="0"/>
        <v>0</v>
      </c>
    </row>
    <row r="14" spans="1:5" ht="19.5" thickBot="1">
      <c r="A14" s="3">
        <v>12</v>
      </c>
      <c r="B14" s="13" t="s">
        <v>46</v>
      </c>
      <c r="C14" s="11"/>
      <c r="D14" s="4" t="str">
        <f>IF(C14=(-77),"правильно","неправильно")</f>
        <v>неправильно</v>
      </c>
      <c r="E14" s="5" t="str">
        <f t="shared" si="0"/>
        <v>0</v>
      </c>
    </row>
    <row r="15" spans="1:5" ht="19.5" thickBot="1">
      <c r="A15" s="3">
        <v>13</v>
      </c>
      <c r="B15" s="13" t="s">
        <v>37</v>
      </c>
      <c r="C15" s="11"/>
      <c r="D15" s="4" t="str">
        <f>IF(C15=(-45),"правильно","неправильно")</f>
        <v>неправильно</v>
      </c>
      <c r="E15" s="5" t="str">
        <f t="shared" si="0"/>
        <v>0</v>
      </c>
    </row>
    <row r="16" spans="1:5" ht="19.5" thickBot="1">
      <c r="A16" s="3">
        <v>14</v>
      </c>
      <c r="B16" s="13" t="s">
        <v>38</v>
      </c>
      <c r="C16" s="11"/>
      <c r="D16" s="4" t="str">
        <f>IF(C16=(32),"правильно","неправильно")</f>
        <v>неправильно</v>
      </c>
      <c r="E16" s="5" t="str">
        <f t="shared" si="0"/>
        <v>0</v>
      </c>
    </row>
    <row r="17" spans="1:5" ht="19.5" thickBot="1">
      <c r="A17" s="3">
        <v>15</v>
      </c>
      <c r="B17" s="13" t="s">
        <v>47</v>
      </c>
      <c r="C17" s="11"/>
      <c r="D17" s="4" t="str">
        <f>IF(C17=(-12),"правильно","неправильно")</f>
        <v>неправильно</v>
      </c>
      <c r="E17" s="5" t="str">
        <f t="shared" si="0"/>
        <v>0</v>
      </c>
    </row>
    <row r="18" spans="1:5" ht="19.5" thickBot="1">
      <c r="A18" s="3">
        <v>16</v>
      </c>
      <c r="B18" s="13" t="s">
        <v>39</v>
      </c>
      <c r="C18" s="11"/>
      <c r="D18" s="4" t="str">
        <f>IF(C18=(-9),"правильно","неправильно")</f>
        <v>неправильно</v>
      </c>
      <c r="E18" s="5" t="str">
        <f t="shared" si="0"/>
        <v>0</v>
      </c>
    </row>
    <row r="19" spans="1:5" ht="19.5" thickBot="1">
      <c r="A19" s="3">
        <v>17</v>
      </c>
      <c r="B19" s="13" t="s">
        <v>40</v>
      </c>
      <c r="C19" s="11"/>
      <c r="D19" s="4" t="str">
        <f>IF(C19=(-6),"правильно","неправильно")</f>
        <v>неправильно</v>
      </c>
      <c r="E19" s="5" t="str">
        <f t="shared" si="0"/>
        <v>0</v>
      </c>
    </row>
    <row r="20" spans="1:5" ht="19.5" thickBot="1">
      <c r="A20" s="16">
        <v>18</v>
      </c>
      <c r="B20" s="13" t="s">
        <v>41</v>
      </c>
      <c r="C20" s="11"/>
      <c r="D20" s="4" t="str">
        <f>IF(C20=(0),"правильно","неправильно")</f>
        <v>правильно</v>
      </c>
      <c r="E20" s="5" t="str">
        <f t="shared" si="0"/>
        <v>1</v>
      </c>
    </row>
    <row r="21" spans="1:5" ht="19.5" thickBot="1">
      <c r="A21" s="16">
        <v>19</v>
      </c>
      <c r="B21" s="13" t="s">
        <v>42</v>
      </c>
      <c r="C21" s="11"/>
      <c r="D21" s="4" t="str">
        <f>IF(C21=(26),"правильно","неправильно")</f>
        <v>неправильно</v>
      </c>
      <c r="E21" s="5" t="str">
        <f t="shared" si="0"/>
        <v>0</v>
      </c>
    </row>
    <row r="22" spans="1:5" ht="19.5" thickBot="1">
      <c r="A22" s="3">
        <v>20</v>
      </c>
      <c r="B22" s="13" t="s">
        <v>43</v>
      </c>
      <c r="C22" s="11"/>
      <c r="D22" s="4" t="str">
        <f>IF(C22=(-2),"правильно","неправильно")</f>
        <v>неправильно</v>
      </c>
      <c r="E22" s="5" t="str">
        <f t="shared" si="0"/>
        <v>0</v>
      </c>
    </row>
    <row r="23" spans="1:5" ht="18.75">
      <c r="A23" s="3"/>
      <c r="B23" s="19" t="s">
        <v>2</v>
      </c>
      <c r="C23" s="20"/>
      <c r="D23" s="21"/>
      <c r="E23" s="6">
        <f>E3+E4+E5+E6+E7+E8+E9+E10+E11+E12+E13+E14+E15+E16+E17+E18+E19+E20+E21+E22</f>
        <v>1</v>
      </c>
    </row>
    <row r="24" spans="1:5" ht="18.75">
      <c r="A24" s="3"/>
      <c r="B24" s="22" t="s">
        <v>3</v>
      </c>
      <c r="C24" s="23"/>
      <c r="D24" s="24"/>
      <c r="E24" s="5">
        <f>E23/20*100</f>
        <v>5</v>
      </c>
    </row>
    <row r="25" spans="1:5" ht="18.75">
      <c r="A25" s="3"/>
      <c r="B25" s="25" t="s">
        <v>4</v>
      </c>
      <c r="C25" s="25"/>
      <c r="D25" s="25"/>
      <c r="E25" s="7" t="str">
        <f>(IF(E23&lt;12,"2",IF(E23&lt;15,"3",IF(E23&lt;20,"4",IF(E23=20,"5")))))</f>
        <v>2</v>
      </c>
    </row>
  </sheetData>
  <sheetProtection/>
  <mergeCells count="4">
    <mergeCell ref="A1:E1"/>
    <mergeCell ref="B23:D23"/>
    <mergeCell ref="B24:D24"/>
    <mergeCell ref="B25:D2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J9" sqref="J9"/>
    </sheetView>
  </sheetViews>
  <sheetFormatPr defaultColWidth="9.140625" defaultRowHeight="15"/>
  <cols>
    <col min="2" max="2" width="17.8515625" style="0" customWidth="1"/>
    <col min="3" max="3" width="18.421875" style="0" customWidth="1"/>
    <col min="4" max="4" width="20.8515625" style="0" customWidth="1"/>
  </cols>
  <sheetData>
    <row r="1" spans="1:5" ht="21">
      <c r="A1" s="18" t="s">
        <v>69</v>
      </c>
      <c r="B1" s="18"/>
      <c r="C1" s="18"/>
      <c r="D1" s="18"/>
      <c r="E1" s="18"/>
    </row>
    <row r="2" spans="1:5" ht="38.25" thickBot="1">
      <c r="A2" s="1"/>
      <c r="B2" s="1" t="s">
        <v>5</v>
      </c>
      <c r="C2" s="1" t="s">
        <v>6</v>
      </c>
      <c r="D2" s="1" t="s">
        <v>0</v>
      </c>
      <c r="E2" s="2" t="s">
        <v>1</v>
      </c>
    </row>
    <row r="3" spans="1:5" ht="19.5" thickBot="1">
      <c r="A3" s="3">
        <v>1</v>
      </c>
      <c r="B3" s="12" t="s">
        <v>63</v>
      </c>
      <c r="C3" s="9"/>
      <c r="D3" s="4" t="str">
        <f>IF(C3=(20),"правильно","неправильно")</f>
        <v>неправильно</v>
      </c>
      <c r="E3" s="5" t="str">
        <f>IF(D3=("правильно"),"1","0")</f>
        <v>0</v>
      </c>
    </row>
    <row r="4" spans="1:5" ht="19.5" thickBot="1">
      <c r="A4" s="3">
        <v>2</v>
      </c>
      <c r="B4" s="13" t="s">
        <v>64</v>
      </c>
      <c r="C4" s="11"/>
      <c r="D4" s="4" t="str">
        <f>IF(C4=(-100),"правильно","неправильно")</f>
        <v>неправильно</v>
      </c>
      <c r="E4" s="5" t="str">
        <f aca="true" t="shared" si="0" ref="E4:E22">IF(D4=("правильно"),"1","0")</f>
        <v>0</v>
      </c>
    </row>
    <row r="5" spans="1:5" ht="19.5" thickBot="1">
      <c r="A5" s="3">
        <v>3</v>
      </c>
      <c r="B5" s="13" t="s">
        <v>49</v>
      </c>
      <c r="C5" s="11"/>
      <c r="D5" s="4" t="str">
        <f>IF(C5=(100),"правильно","неправильно")</f>
        <v>неправильно</v>
      </c>
      <c r="E5" s="5" t="str">
        <f t="shared" si="0"/>
        <v>0</v>
      </c>
    </row>
    <row r="6" spans="1:5" ht="19.5" thickBot="1">
      <c r="A6" s="3">
        <v>4</v>
      </c>
      <c r="B6" s="13" t="s">
        <v>50</v>
      </c>
      <c r="C6" s="11"/>
      <c r="D6" s="4" t="str">
        <f>IF(C6=(-60),"правильно","неправильно")</f>
        <v>неправильно</v>
      </c>
      <c r="E6" s="5" t="str">
        <f t="shared" si="0"/>
        <v>0</v>
      </c>
    </row>
    <row r="7" spans="1:5" ht="19.5" thickBot="1">
      <c r="A7" s="3">
        <v>5</v>
      </c>
      <c r="B7" s="13" t="s">
        <v>65</v>
      </c>
      <c r="C7" s="11"/>
      <c r="D7" s="4" t="str">
        <f>IF(C7=(0),"правильно","неправильно")</f>
        <v>правильно</v>
      </c>
      <c r="E7" s="5" t="str">
        <f t="shared" si="0"/>
        <v>1</v>
      </c>
    </row>
    <row r="8" spans="1:5" ht="19.5" thickBot="1">
      <c r="A8" s="3">
        <v>6</v>
      </c>
      <c r="B8" s="13" t="s">
        <v>66</v>
      </c>
      <c r="C8" s="11"/>
      <c r="D8" s="4" t="str">
        <f>IF(C8=(-40),"правильно","неправильно")</f>
        <v>неправильно</v>
      </c>
      <c r="E8" s="5" t="str">
        <f t="shared" si="0"/>
        <v>0</v>
      </c>
    </row>
    <row r="9" spans="1:5" ht="19.5" thickBot="1">
      <c r="A9" s="3">
        <v>7</v>
      </c>
      <c r="B9" s="10" t="s">
        <v>51</v>
      </c>
      <c r="C9" s="11"/>
      <c r="D9" s="4" t="str">
        <f>IF(C9=(0),"правильно","неправильно")</f>
        <v>правильно</v>
      </c>
      <c r="E9" s="5" t="str">
        <f t="shared" si="0"/>
        <v>1</v>
      </c>
    </row>
    <row r="10" spans="1:5" ht="19.5" thickBot="1">
      <c r="A10" s="3">
        <v>8</v>
      </c>
      <c r="B10" s="10" t="s">
        <v>52</v>
      </c>
      <c r="C10" s="11"/>
      <c r="D10" s="4" t="str">
        <f>IF(C10=(40),"правильно","неправильно")</f>
        <v>неправильно</v>
      </c>
      <c r="E10" s="5" t="str">
        <f t="shared" si="0"/>
        <v>0</v>
      </c>
    </row>
    <row r="11" spans="1:5" ht="19.5" thickBot="1">
      <c r="A11" s="3">
        <v>9</v>
      </c>
      <c r="B11" s="10" t="s">
        <v>53</v>
      </c>
      <c r="C11" s="11"/>
      <c r="D11" s="4" t="str">
        <f>IF(C11=(0),"правильно","неправильно")</f>
        <v>правильно</v>
      </c>
      <c r="E11" s="5" t="str">
        <f t="shared" si="0"/>
        <v>1</v>
      </c>
    </row>
    <row r="12" spans="1:5" ht="19.5" thickBot="1">
      <c r="A12" s="3">
        <v>10</v>
      </c>
      <c r="B12" s="10" t="s">
        <v>54</v>
      </c>
      <c r="C12" s="11"/>
      <c r="D12" s="4" t="str">
        <f>IF(C12=(-100),"правильно","неправильно")</f>
        <v>неправильно</v>
      </c>
      <c r="E12" s="5" t="str">
        <f t="shared" si="0"/>
        <v>0</v>
      </c>
    </row>
    <row r="13" spans="1:5" ht="19.5" thickBot="1">
      <c r="A13" s="3">
        <v>11</v>
      </c>
      <c r="B13" s="10" t="s">
        <v>55</v>
      </c>
      <c r="C13" s="11"/>
      <c r="D13" s="4" t="str">
        <f>IF(C13=(-30),"правильно","неправильно")</f>
        <v>неправильно</v>
      </c>
      <c r="E13" s="5" t="str">
        <f t="shared" si="0"/>
        <v>0</v>
      </c>
    </row>
    <row r="14" spans="1:5" ht="19.5" thickBot="1">
      <c r="A14" s="3">
        <v>12</v>
      </c>
      <c r="B14" s="10" t="s">
        <v>56</v>
      </c>
      <c r="C14" s="11"/>
      <c r="D14" s="4" t="str">
        <f>IF(C14=(-30),"правильно","неправильно")</f>
        <v>неправильно</v>
      </c>
      <c r="E14" s="5" t="str">
        <f t="shared" si="0"/>
        <v>0</v>
      </c>
    </row>
    <row r="15" spans="1:5" ht="19.5" thickBot="1">
      <c r="A15" s="3">
        <v>13</v>
      </c>
      <c r="B15" s="10" t="s">
        <v>57</v>
      </c>
      <c r="C15" s="11"/>
      <c r="D15" s="4" t="str">
        <f>IF(C15=(-50),"правильно","неправильно")</f>
        <v>неправильно</v>
      </c>
      <c r="E15" s="5" t="str">
        <f t="shared" si="0"/>
        <v>0</v>
      </c>
    </row>
    <row r="16" spans="1:5" ht="19.5" thickBot="1">
      <c r="A16" s="3">
        <v>14</v>
      </c>
      <c r="B16" s="10" t="s">
        <v>58</v>
      </c>
      <c r="C16" s="11"/>
      <c r="D16" s="4" t="str">
        <f>IF(C16=(-7),"правильно","неправильно")</f>
        <v>неправильно</v>
      </c>
      <c r="E16" s="5" t="str">
        <f t="shared" si="0"/>
        <v>0</v>
      </c>
    </row>
    <row r="17" spans="1:5" ht="19.5" thickBot="1">
      <c r="A17" s="3">
        <v>15</v>
      </c>
      <c r="B17" s="10" t="s">
        <v>59</v>
      </c>
      <c r="C17" s="11"/>
      <c r="D17" s="4" t="str">
        <f>IF(C17=(-19),"правильно","неправильно")</f>
        <v>неправильно</v>
      </c>
      <c r="E17" s="5" t="str">
        <f t="shared" si="0"/>
        <v>0</v>
      </c>
    </row>
    <row r="18" spans="1:5" ht="19.5" thickBot="1">
      <c r="A18" s="3">
        <v>16</v>
      </c>
      <c r="B18" s="10" t="s">
        <v>60</v>
      </c>
      <c r="C18" s="11"/>
      <c r="D18" s="4" t="str">
        <f>IF(C18=(1),"правильно","неправильно")</f>
        <v>неправильно</v>
      </c>
      <c r="E18" s="5" t="str">
        <f t="shared" si="0"/>
        <v>0</v>
      </c>
    </row>
    <row r="19" spans="1:5" ht="19.5" thickBot="1">
      <c r="A19" s="3">
        <v>17</v>
      </c>
      <c r="B19" s="10" t="s">
        <v>61</v>
      </c>
      <c r="C19" s="11"/>
      <c r="D19" s="4" t="str">
        <f>IF(C19=(-19),"правильно","неправильно")</f>
        <v>неправильно</v>
      </c>
      <c r="E19" s="5" t="str">
        <f t="shared" si="0"/>
        <v>0</v>
      </c>
    </row>
    <row r="20" spans="1:5" ht="19.5" thickBot="1">
      <c r="A20" s="16">
        <v>18</v>
      </c>
      <c r="B20" s="10" t="s">
        <v>62</v>
      </c>
      <c r="C20" s="11"/>
      <c r="D20" s="4" t="str">
        <f>IF(C20=(-2),"правильно","неправильно")</f>
        <v>неправильно</v>
      </c>
      <c r="E20" s="5" t="str">
        <f t="shared" si="0"/>
        <v>0</v>
      </c>
    </row>
    <row r="21" spans="1:5" ht="19.5" thickBot="1">
      <c r="A21" s="16">
        <v>19</v>
      </c>
      <c r="B21" s="13" t="s">
        <v>67</v>
      </c>
      <c r="C21" s="11"/>
      <c r="D21" s="4" t="str">
        <f>IF(C21=(-7),"правильно","неправильно")</f>
        <v>неправильно</v>
      </c>
      <c r="E21" s="5" t="str">
        <f t="shared" si="0"/>
        <v>0</v>
      </c>
    </row>
    <row r="22" spans="1:5" ht="19.5" thickBot="1">
      <c r="A22" s="3">
        <v>20</v>
      </c>
      <c r="B22" s="13" t="s">
        <v>68</v>
      </c>
      <c r="C22" s="11"/>
      <c r="D22" s="4" t="str">
        <f>IF(C22=(-8),"правильно","неправильно")</f>
        <v>неправильно</v>
      </c>
      <c r="E22" s="5" t="str">
        <f t="shared" si="0"/>
        <v>0</v>
      </c>
    </row>
    <row r="23" spans="1:5" ht="18.75">
      <c r="A23" s="3"/>
      <c r="B23" s="19" t="s">
        <v>2</v>
      </c>
      <c r="C23" s="20"/>
      <c r="D23" s="21"/>
      <c r="E23" s="6">
        <f>E3+E4+E5+E6+E7+E8+E9+E10+E11+E12+E13+E14+E15+E16+E17+E18+E19+E20+E21+E22</f>
        <v>3</v>
      </c>
    </row>
    <row r="24" spans="1:5" ht="18.75">
      <c r="A24" s="3"/>
      <c r="B24" s="22" t="s">
        <v>3</v>
      </c>
      <c r="C24" s="23"/>
      <c r="D24" s="24"/>
      <c r="E24" s="5">
        <f>E23/20*100</f>
        <v>15</v>
      </c>
    </row>
    <row r="25" spans="1:5" ht="18.75">
      <c r="A25" s="3"/>
      <c r="B25" s="25" t="s">
        <v>4</v>
      </c>
      <c r="C25" s="25"/>
      <c r="D25" s="25"/>
      <c r="E25" s="7" t="str">
        <f>(IF(E23&lt;12,"2",IF(E23&lt;15,"3",IF(E23&lt;20,"4",IF(E23=20,"5")))))</f>
        <v>2</v>
      </c>
    </row>
  </sheetData>
  <sheetProtection/>
  <mergeCells count="4">
    <mergeCell ref="A1:E1"/>
    <mergeCell ref="B23:D23"/>
    <mergeCell ref="B24:D24"/>
    <mergeCell ref="B25:D2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0">
      <selection activeCell="I14" sqref="I14"/>
    </sheetView>
  </sheetViews>
  <sheetFormatPr defaultColWidth="9.140625" defaultRowHeight="15"/>
  <cols>
    <col min="2" max="2" width="17.8515625" style="0" customWidth="1"/>
    <col min="3" max="3" width="18.421875" style="0" customWidth="1"/>
    <col min="4" max="4" width="20.8515625" style="0" customWidth="1"/>
  </cols>
  <sheetData>
    <row r="1" spans="1:5" ht="21">
      <c r="A1" s="18" t="s">
        <v>90</v>
      </c>
      <c r="B1" s="18"/>
      <c r="C1" s="18"/>
      <c r="D1" s="18"/>
      <c r="E1" s="18"/>
    </row>
    <row r="2" spans="1:5" ht="38.25" thickBot="1">
      <c r="A2" s="1"/>
      <c r="B2" s="1" t="s">
        <v>5</v>
      </c>
      <c r="C2" s="1" t="s">
        <v>6</v>
      </c>
      <c r="D2" s="1" t="s">
        <v>0</v>
      </c>
      <c r="E2" s="2" t="s">
        <v>1</v>
      </c>
    </row>
    <row r="3" spans="1:5" ht="19.5" thickBot="1">
      <c r="A3" s="3">
        <v>1</v>
      </c>
      <c r="B3" s="8" t="s">
        <v>70</v>
      </c>
      <c r="C3" s="9"/>
      <c r="D3" s="4" t="str">
        <f>IF(C3=(-21),"правильно","неправильно")</f>
        <v>неправильно</v>
      </c>
      <c r="E3" s="5" t="str">
        <f>IF(D3=("правильно"),"1","0")</f>
        <v>0</v>
      </c>
    </row>
    <row r="4" spans="1:5" ht="19.5" thickBot="1">
      <c r="A4" s="3">
        <v>2</v>
      </c>
      <c r="B4" s="13" t="s">
        <v>83</v>
      </c>
      <c r="C4" s="11"/>
      <c r="D4" s="4" t="str">
        <f>IF(C4=(-7),"правильно","неправильно")</f>
        <v>неправильно</v>
      </c>
      <c r="E4" s="5" t="str">
        <f aca="true" t="shared" si="0" ref="E4:E22">IF(D4=("правильно"),"1","0")</f>
        <v>0</v>
      </c>
    </row>
    <row r="5" spans="1:5" ht="19.5" thickBot="1">
      <c r="A5" s="3">
        <v>3</v>
      </c>
      <c r="B5" s="13" t="s">
        <v>84</v>
      </c>
      <c r="C5" s="11"/>
      <c r="D5" s="4" t="str">
        <f>IF(C5=(-25),"правильно","неправильно")</f>
        <v>неправильно</v>
      </c>
      <c r="E5" s="5" t="str">
        <f t="shared" si="0"/>
        <v>0</v>
      </c>
    </row>
    <row r="6" spans="1:5" ht="19.5" thickBot="1">
      <c r="A6" s="3">
        <v>4</v>
      </c>
      <c r="B6" s="10" t="s">
        <v>71</v>
      </c>
      <c r="C6" s="11"/>
      <c r="D6" s="4" t="str">
        <f>IF(C6=(25),"правильно","неправильно")</f>
        <v>неправильно</v>
      </c>
      <c r="E6" s="5" t="str">
        <f t="shared" si="0"/>
        <v>0</v>
      </c>
    </row>
    <row r="7" spans="1:5" ht="19.5" thickBot="1">
      <c r="A7" s="3">
        <v>5</v>
      </c>
      <c r="B7" s="10" t="s">
        <v>72</v>
      </c>
      <c r="C7" s="11"/>
      <c r="D7" s="4" t="str">
        <f>IF(C7=(-15),"правильно","неправильно")</f>
        <v>неправильно</v>
      </c>
      <c r="E7" s="5" t="str">
        <f t="shared" si="0"/>
        <v>0</v>
      </c>
    </row>
    <row r="8" spans="1:5" ht="19.5" thickBot="1">
      <c r="A8" s="3">
        <v>6</v>
      </c>
      <c r="B8" s="10" t="s">
        <v>73</v>
      </c>
      <c r="C8" s="11"/>
      <c r="D8" s="4" t="str">
        <f>IF(C8=(-9),"правильно","неправильно")</f>
        <v>неправильно</v>
      </c>
      <c r="E8" s="5" t="str">
        <f t="shared" si="0"/>
        <v>0</v>
      </c>
    </row>
    <row r="9" spans="1:5" ht="19.5" thickBot="1">
      <c r="A9" s="3">
        <v>7</v>
      </c>
      <c r="B9" s="10" t="s">
        <v>74</v>
      </c>
      <c r="C9" s="11"/>
      <c r="D9" s="4" t="str">
        <f>IF(C9=(-46),"правильно","неправильно")</f>
        <v>неправильно</v>
      </c>
      <c r="E9" s="5" t="str">
        <f t="shared" si="0"/>
        <v>0</v>
      </c>
    </row>
    <row r="10" spans="1:5" ht="19.5" thickBot="1">
      <c r="A10" s="3">
        <v>8</v>
      </c>
      <c r="B10" s="10" t="s">
        <v>75</v>
      </c>
      <c r="C10" s="11"/>
      <c r="D10" s="4" t="str">
        <f>IF(C10=(-3),"правильно","неправильно")</f>
        <v>неправильно</v>
      </c>
      <c r="E10" s="5" t="str">
        <f t="shared" si="0"/>
        <v>0</v>
      </c>
    </row>
    <row r="11" spans="1:5" ht="19.5" thickBot="1">
      <c r="A11" s="3">
        <v>9</v>
      </c>
      <c r="B11" s="10" t="s">
        <v>76</v>
      </c>
      <c r="C11" s="11"/>
      <c r="D11" s="4" t="str">
        <f>IF(C11=(-1),"правильно","неправильно")</f>
        <v>неправильно</v>
      </c>
      <c r="E11" s="5" t="str">
        <f t="shared" si="0"/>
        <v>0</v>
      </c>
    </row>
    <row r="12" spans="1:5" ht="19.5" thickBot="1">
      <c r="A12" s="3">
        <v>10</v>
      </c>
      <c r="B12" s="10" t="s">
        <v>77</v>
      </c>
      <c r="C12" s="11"/>
      <c r="D12" s="4" t="str">
        <f>IF(C12=(-5),"правильно","неправильно")</f>
        <v>неправильно</v>
      </c>
      <c r="E12" s="5" t="str">
        <f t="shared" si="0"/>
        <v>0</v>
      </c>
    </row>
    <row r="13" spans="1:5" ht="19.5" thickBot="1">
      <c r="A13" s="3">
        <v>11</v>
      </c>
      <c r="B13" s="10" t="s">
        <v>78</v>
      </c>
      <c r="C13" s="11"/>
      <c r="D13" s="4" t="str">
        <f>IF(C13=(40),"правильно","неправильно")</f>
        <v>неправильно</v>
      </c>
      <c r="E13" s="5" t="str">
        <f t="shared" si="0"/>
        <v>0</v>
      </c>
    </row>
    <row r="14" spans="1:5" ht="19.5" thickBot="1">
      <c r="A14" s="3">
        <v>12</v>
      </c>
      <c r="B14" s="13" t="s">
        <v>85</v>
      </c>
      <c r="C14" s="11"/>
      <c r="D14" s="4" t="str">
        <f>IF(C14=(-103),"правильно","неправильно")</f>
        <v>неправильно</v>
      </c>
      <c r="E14" s="5" t="str">
        <f t="shared" si="0"/>
        <v>0</v>
      </c>
    </row>
    <row r="15" spans="1:5" ht="19.5" thickBot="1">
      <c r="A15" s="3">
        <v>13</v>
      </c>
      <c r="B15" s="13" t="s">
        <v>86</v>
      </c>
      <c r="C15" s="11"/>
      <c r="D15" s="4" t="str">
        <f>IF(C15=(0),"правильно","неправильно")</f>
        <v>правильно</v>
      </c>
      <c r="E15" s="5" t="str">
        <f t="shared" si="0"/>
        <v>1</v>
      </c>
    </row>
    <row r="16" spans="1:5" ht="19.5" thickBot="1">
      <c r="A16" s="3">
        <v>14</v>
      </c>
      <c r="B16" s="10" t="s">
        <v>79</v>
      </c>
      <c r="C16" s="11"/>
      <c r="D16" s="4" t="str">
        <f>IF(C16=(-6),"правильно","неправильно")</f>
        <v>неправильно</v>
      </c>
      <c r="E16" s="5" t="str">
        <f t="shared" si="0"/>
        <v>0</v>
      </c>
    </row>
    <row r="17" spans="1:5" ht="19.5" thickBot="1">
      <c r="A17" s="3">
        <v>15</v>
      </c>
      <c r="B17" s="10" t="s">
        <v>80</v>
      </c>
      <c r="C17" s="11"/>
      <c r="D17" s="4" t="str">
        <f>IF(C17=(24),"правильно","неправильно")</f>
        <v>неправильно</v>
      </c>
      <c r="E17" s="5" t="str">
        <f t="shared" si="0"/>
        <v>0</v>
      </c>
    </row>
    <row r="18" spans="1:5" ht="19.5" thickBot="1">
      <c r="A18" s="3">
        <v>16</v>
      </c>
      <c r="B18" s="13" t="s">
        <v>87</v>
      </c>
      <c r="C18" s="11"/>
      <c r="D18" s="4" t="str">
        <f>IF(C18=(-6),"правильно","неправильно")</f>
        <v>неправильно</v>
      </c>
      <c r="E18" s="5" t="str">
        <f t="shared" si="0"/>
        <v>0</v>
      </c>
    </row>
    <row r="19" spans="1:5" ht="19.5" thickBot="1">
      <c r="A19" s="3">
        <v>17</v>
      </c>
      <c r="B19" s="13" t="s">
        <v>81</v>
      </c>
      <c r="C19" s="11"/>
      <c r="D19" s="4" t="str">
        <f>IF(C19=(50),"правильно","неправильно")</f>
        <v>неправильно</v>
      </c>
      <c r="E19" s="5" t="str">
        <f t="shared" si="0"/>
        <v>0</v>
      </c>
    </row>
    <row r="20" spans="1:5" ht="19.5" thickBot="1">
      <c r="A20" s="16">
        <v>18</v>
      </c>
      <c r="B20" s="13" t="s">
        <v>88</v>
      </c>
      <c r="C20" s="11"/>
      <c r="D20" s="4" t="str">
        <f>IF(C20=(50),"правильно","неправильно")</f>
        <v>неправильно</v>
      </c>
      <c r="E20" s="5" t="str">
        <f t="shared" si="0"/>
        <v>0</v>
      </c>
    </row>
    <row r="21" spans="1:5" ht="19.5" thickBot="1">
      <c r="A21" s="16">
        <v>19</v>
      </c>
      <c r="B21" s="13" t="s">
        <v>82</v>
      </c>
      <c r="C21" s="11"/>
      <c r="D21" s="4" t="str">
        <f>IF(C21=(-12),"правильно","неправильно")</f>
        <v>неправильно</v>
      </c>
      <c r="E21" s="5" t="str">
        <f t="shared" si="0"/>
        <v>0</v>
      </c>
    </row>
    <row r="22" spans="1:5" ht="19.5" thickBot="1">
      <c r="A22" s="3">
        <v>20</v>
      </c>
      <c r="B22" s="13" t="s">
        <v>89</v>
      </c>
      <c r="C22" s="11"/>
      <c r="D22" s="4" t="str">
        <f>IF(C22=(-11),"правильно","неправильно")</f>
        <v>неправильно</v>
      </c>
      <c r="E22" s="5" t="str">
        <f t="shared" si="0"/>
        <v>0</v>
      </c>
    </row>
    <row r="23" spans="1:5" ht="18.75">
      <c r="A23" s="3"/>
      <c r="B23" s="19" t="s">
        <v>2</v>
      </c>
      <c r="C23" s="20"/>
      <c r="D23" s="21"/>
      <c r="E23" s="6">
        <f>E3+E4+E5+E6+E7+E8+E9+E10+E11+E12+E13+E14+E15+E16+E17+E18+E19+E20+E21+E22</f>
        <v>1</v>
      </c>
    </row>
    <row r="24" spans="1:5" ht="18.75">
      <c r="A24" s="3"/>
      <c r="B24" s="22" t="s">
        <v>3</v>
      </c>
      <c r="C24" s="23"/>
      <c r="D24" s="24"/>
      <c r="E24" s="5">
        <f>E23/20*100</f>
        <v>5</v>
      </c>
    </row>
    <row r="25" spans="1:5" ht="18.75">
      <c r="A25" s="3"/>
      <c r="B25" s="25" t="s">
        <v>4</v>
      </c>
      <c r="C25" s="25"/>
      <c r="D25" s="25"/>
      <c r="E25" s="7" t="str">
        <f>(IF(E23&lt;12,"2",IF(E23&lt;15,"3",IF(E23&lt;20,"4",IF(E23=20,"5")))))</f>
        <v>2</v>
      </c>
    </row>
  </sheetData>
  <sheetProtection/>
  <mergeCells count="4">
    <mergeCell ref="A1:E1"/>
    <mergeCell ref="B23:D23"/>
    <mergeCell ref="B24:D24"/>
    <mergeCell ref="B25:D2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Гроссман</dc:creator>
  <cp:keywords/>
  <dc:description/>
  <cp:lastModifiedBy>Elena</cp:lastModifiedBy>
  <dcterms:created xsi:type="dcterms:W3CDTF">2015-08-22T17:49:34Z</dcterms:created>
  <dcterms:modified xsi:type="dcterms:W3CDTF">2015-08-22T19:36:01Z</dcterms:modified>
  <cp:category/>
  <cp:version/>
  <cp:contentType/>
  <cp:contentStatus/>
</cp:coreProperties>
</file>